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300" windowWidth="15480" windowHeight="10920"/>
  </bookViews>
  <sheets>
    <sheet name="26,05,19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L45" i="1" l="1"/>
  <c r="L26" i="1" l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D47" i="1"/>
  <c r="L18" i="1" l="1"/>
  <c r="L19" i="1"/>
  <c r="L20" i="1"/>
  <c r="L21" i="1"/>
  <c r="E7" i="1" l="1"/>
  <c r="E8" i="1" s="1"/>
  <c r="F7" i="1"/>
  <c r="F8" i="1" s="1"/>
  <c r="G7" i="1"/>
  <c r="G8" i="1" s="1"/>
  <c r="H7" i="1"/>
  <c r="H8" i="1" s="1"/>
  <c r="I7" i="1"/>
  <c r="I8" i="1" s="1"/>
  <c r="J7" i="1"/>
  <c r="J8" i="1" s="1"/>
  <c r="K7" i="1"/>
  <c r="K8" i="1" s="1"/>
  <c r="D7" i="1"/>
  <c r="D8" i="1" s="1"/>
  <c r="L14" i="1" l="1"/>
  <c r="L15" i="1"/>
  <c r="L16" i="1"/>
  <c r="L17" i="1"/>
  <c r="L22" i="1"/>
  <c r="L23" i="1"/>
  <c r="K47" i="1"/>
  <c r="L24" i="1"/>
  <c r="L25" i="1"/>
  <c r="L44" i="1"/>
  <c r="L46" i="1"/>
  <c r="L13" i="1"/>
  <c r="E47" i="1"/>
  <c r="F47" i="1"/>
  <c r="G47" i="1"/>
  <c r="H47" i="1"/>
  <c r="I47" i="1"/>
  <c r="J47" i="1"/>
  <c r="L10" i="1"/>
  <c r="L9" i="1"/>
  <c r="L6" i="1"/>
  <c r="L5" i="1"/>
  <c r="E11" i="1"/>
  <c r="E12" i="1" s="1"/>
  <c r="F11" i="1"/>
  <c r="F12" i="1" s="1"/>
  <c r="G11" i="1"/>
  <c r="G12" i="1" s="1"/>
  <c r="H11" i="1"/>
  <c r="H12" i="1" s="1"/>
  <c r="I11" i="1"/>
  <c r="I12" i="1" s="1"/>
  <c r="J11" i="1"/>
  <c r="J12" i="1" s="1"/>
  <c r="K11" i="1"/>
  <c r="K12" i="1" s="1"/>
  <c r="D11" i="1"/>
  <c r="D12" i="1" s="1"/>
  <c r="L7" i="1" l="1"/>
  <c r="L8" i="1" s="1"/>
  <c r="L47" i="1"/>
  <c r="L11" i="1"/>
  <c r="M18" i="1" l="1"/>
  <c r="M19" i="1"/>
  <c r="M20" i="1"/>
  <c r="M21" i="1"/>
  <c r="M13" i="1"/>
  <c r="M45" i="1"/>
  <c r="M43" i="1"/>
  <c r="M39" i="1"/>
  <c r="M35" i="1"/>
  <c r="M31" i="1"/>
  <c r="M28" i="1"/>
  <c r="M42" i="1"/>
  <c r="M38" i="1"/>
  <c r="M34" i="1"/>
  <c r="M30" i="1"/>
  <c r="M26" i="1"/>
  <c r="M41" i="1"/>
  <c r="M37" i="1"/>
  <c r="M33" i="1"/>
  <c r="M40" i="1"/>
  <c r="M36" i="1"/>
  <c r="M32" i="1"/>
  <c r="M29" i="1"/>
  <c r="M27" i="1"/>
  <c r="L12" i="1"/>
  <c r="M46" i="1"/>
  <c r="M25" i="1"/>
  <c r="M23" i="1"/>
  <c r="M17" i="1"/>
  <c r="M16" i="1"/>
  <c r="M44" i="1"/>
  <c r="M24" i="1"/>
  <c r="M22" i="1"/>
  <c r="M15" i="1"/>
  <c r="M14" i="1"/>
</calcChain>
</file>

<file path=xl/sharedStrings.xml><?xml version="1.0" encoding="utf-8"?>
<sst xmlns="http://schemas.openxmlformats.org/spreadsheetml/2006/main" count="90" uniqueCount="90">
  <si>
    <t>commune de Gourdon</t>
  </si>
  <si>
    <t>bureau n°</t>
  </si>
  <si>
    <t>nombre d'inscrits</t>
  </si>
  <si>
    <t>nombre de votants</t>
  </si>
  <si>
    <t>suffrages exprimés</t>
  </si>
  <si>
    <t>centralisateur</t>
  </si>
  <si>
    <t>salle de Lafontade</t>
  </si>
  <si>
    <t>salle de Prouilhac</t>
  </si>
  <si>
    <t>nombre de blancs</t>
  </si>
  <si>
    <t>hôtel de ville</t>
  </si>
  <si>
    <t>communauté de communesQuercy Bouriane</t>
  </si>
  <si>
    <t>école hivernerie</t>
  </si>
  <si>
    <t>salle des Pargueminiers</t>
  </si>
  <si>
    <t>salle de Corsteraste</t>
  </si>
  <si>
    <t>salle de Saint-Romain</t>
  </si>
  <si>
    <t>total :</t>
  </si>
  <si>
    <t>liste n° 6</t>
  </si>
  <si>
    <t>liste n° 9</t>
  </si>
  <si>
    <t>liste n° 7</t>
  </si>
  <si>
    <t>liste n° 10</t>
  </si>
  <si>
    <t>taux obtenu par liste</t>
  </si>
  <si>
    <t>élections européennes  du 26 mai 2019</t>
  </si>
  <si>
    <t>abstention</t>
  </si>
  <si>
    <t>taux d'abstention (%)</t>
  </si>
  <si>
    <t>taux de participation (%)</t>
  </si>
  <si>
    <t>liste n° 2</t>
  </si>
  <si>
    <t>liste n°1</t>
  </si>
  <si>
    <t>liste n° 3</t>
  </si>
  <si>
    <t>liste n°4</t>
  </si>
  <si>
    <t>liste n° 5</t>
  </si>
  <si>
    <t>liste n° 8</t>
  </si>
  <si>
    <t>liste n° 11</t>
  </si>
  <si>
    <t>liste n° 12</t>
  </si>
  <si>
    <t>liste n° 13</t>
  </si>
  <si>
    <t>liste n° 14</t>
  </si>
  <si>
    <t>liste n° 15</t>
  </si>
  <si>
    <t>nombre de nuls</t>
  </si>
  <si>
    <t>liste n° 16</t>
  </si>
  <si>
    <t>liste n° 17</t>
  </si>
  <si>
    <t>liste n° 18</t>
  </si>
  <si>
    <t>liste n° 19</t>
  </si>
  <si>
    <t>liste n° 20</t>
  </si>
  <si>
    <t>liste n° 21</t>
  </si>
  <si>
    <t>liste n° 22</t>
  </si>
  <si>
    <t>liste n° 23</t>
  </si>
  <si>
    <t>liste n° 24</t>
  </si>
  <si>
    <t>liste n° 25</t>
  </si>
  <si>
    <t>liste n° 26</t>
  </si>
  <si>
    <t>liste n° 27</t>
  </si>
  <si>
    <t>liste n° 28</t>
  </si>
  <si>
    <t>liste n° 29</t>
  </si>
  <si>
    <t>liste n° 30</t>
  </si>
  <si>
    <t>liste n° 31</t>
  </si>
  <si>
    <t>liste n° 32</t>
  </si>
  <si>
    <t>liste n° 33</t>
  </si>
  <si>
    <t>AUBRY Manon</t>
  </si>
  <si>
    <t>DE PROIVOISIN Robert</t>
  </si>
  <si>
    <t>CAMUS Renaud</t>
  </si>
  <si>
    <t>MARIE Florie</t>
  </si>
  <si>
    <t>LOISEAU Nathalie</t>
  </si>
  <si>
    <t>TRAORE Hamada</t>
  </si>
  <si>
    <t>PHILIPPOT Florian</t>
  </si>
  <si>
    <t>ALEXANDRE Audric</t>
  </si>
  <si>
    <t>BOURG Dominique</t>
  </si>
  <si>
    <t>GLUCKSMANN Raphaël</t>
  </si>
  <si>
    <t>GERNIGON Yves</t>
  </si>
  <si>
    <t>HELGEN Gilles</t>
  </si>
  <si>
    <t>DUPONT-AIGNAN Nicolas</t>
  </si>
  <si>
    <t>CAILLAUD Sophie</t>
  </si>
  <si>
    <t>DELFEL Thérèse</t>
  </si>
  <si>
    <t>ARTHAUD Nathalie</t>
  </si>
  <si>
    <t>ASSELINEAU François</t>
  </si>
  <si>
    <t>HAMON Benoît</t>
  </si>
  <si>
    <t>TOMASINI Nathalie</t>
  </si>
  <si>
    <t>CORBET Cathy Denise Ginette</t>
  </si>
  <si>
    <t>SANCHEZ Antonio</t>
  </si>
  <si>
    <t>DIEUMEGARD Pierre</t>
  </si>
  <si>
    <t>CHALENçON Christophe</t>
  </si>
  <si>
    <t>LALANNE Francis</t>
  </si>
  <si>
    <t>BELLAMY François-Xavier</t>
  </si>
  <si>
    <t>JADOT Yannick</t>
  </si>
  <si>
    <t>THOUY Hélène</t>
  </si>
  <si>
    <t>BIDOU Olivier</t>
  </si>
  <si>
    <t>PERSON Christian Luc</t>
  </si>
  <si>
    <t>liste n° 34</t>
  </si>
  <si>
    <t>AZERGUI Nagib</t>
  </si>
  <si>
    <t>LAGARDE Jean-Christophe</t>
  </si>
  <si>
    <t>BROSSAT Ian</t>
  </si>
  <si>
    <t>BARDELLA Jordan</t>
  </si>
  <si>
    <t>VAUGLIN Vincent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</si>
</sst>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4" fillId="2" borderId="1" xfId="0" applyFont="1" applyFill="1" applyBorder="1"/>
    <xf numFmtId="0" fontId="1" fillId="2" borderId="1" xfId="0" applyFont="1" applyFill="1" applyBorder="1"/>
    <xf numFmtId="2" fontId="1" fillId="0" borderId="1" xfId="0" applyNumberFormat="1" applyFont="1" applyBorder="1"/>
    <xf numFmtId="0" fontId="1" fillId="3" borderId="1" xfId="0" applyFont="1" applyFill="1" applyBorder="1" applyAlignment="1">
      <alignment wrapText="1"/>
    </xf>
    <xf numFmtId="0" fontId="5" fillId="0" borderId="1" xfId="1" applyBorder="1" applyAlignment="1" applyProtection="1">
      <alignment wrapText="1"/>
    </xf>
    <xf numFmtId="0" fontId="3" fillId="0" borderId="1" xfId="0" applyFont="1" applyFill="1" applyBorder="1"/>
    <xf numFmtId="0" fontId="1" fillId="4" borderId="1" xfId="0" applyFont="1" applyFill="1" applyBorder="1"/>
    <xf numFmtId="0" fontId="1" fillId="0" borderId="1" xfId="0" applyFont="1" applyFill="1" applyBorder="1" applyAlignment="1">
      <alignment wrapText="1"/>
    </xf>
    <xf numFmtId="2" fontId="1" fillId="4" borderId="4" xfId="0" applyNumberFormat="1" applyFont="1" applyFill="1" applyBorder="1"/>
    <xf numFmtId="0" fontId="1" fillId="0" borderId="0" xfId="0" applyFont="1" applyBorder="1"/>
    <xf numFmtId="0" fontId="0" fillId="0" borderId="0" xfId="0" applyBorder="1"/>
    <xf numFmtId="0" fontId="6" fillId="0" borderId="1" xfId="0" applyFont="1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2" fontId="6" fillId="0" borderId="1" xfId="0" applyNumberFormat="1" applyFont="1" applyBorder="1"/>
    <xf numFmtId="0" fontId="5" fillId="0" borderId="1" xfId="1" applyBorder="1" applyAlignment="1" applyProtection="1"/>
    <xf numFmtId="0" fontId="5" fillId="0" borderId="5" xfId="1" applyFill="1" applyBorder="1" applyAlignment="1" applyProtection="1">
      <alignment wrapText="1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8"/>
  <sheetViews>
    <sheetView tabSelected="1" topLeftCell="B11" zoomScale="75" zoomScaleNormal="75" workbookViewId="0">
      <selection activeCell="C23" sqref="C23"/>
    </sheetView>
  </sheetViews>
  <sheetFormatPr baseColWidth="10" defaultRowHeight="15" x14ac:dyDescent="0.25"/>
  <cols>
    <col min="2" max="2" width="12.85546875" style="3" customWidth="1"/>
    <col min="3" max="3" width="27.85546875" customWidth="1"/>
    <col min="4" max="4" width="12.5703125" bestFit="1" customWidth="1"/>
    <col min="5" max="5" width="13.7109375" customWidth="1"/>
    <col min="7" max="7" width="14.42578125" customWidth="1"/>
    <col min="9" max="9" width="12.85546875" customWidth="1"/>
    <col min="12" max="12" width="13.42578125" customWidth="1"/>
    <col min="13" max="13" width="12" style="3" bestFit="1" customWidth="1"/>
  </cols>
  <sheetData>
    <row r="1" spans="2:13" ht="33.75" x14ac:dyDescent="0.5">
      <c r="B1" s="23" t="s">
        <v>21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:13" ht="33.75" x14ac:dyDescent="0.5"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3" ht="15.75" x14ac:dyDescent="0.25">
      <c r="B3" s="4" t="s">
        <v>1</v>
      </c>
      <c r="C3" s="1"/>
      <c r="D3" s="11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12"/>
    </row>
    <row r="4" spans="2:13" s="5" customFormat="1" ht="60" x14ac:dyDescent="0.25">
      <c r="B4" s="9"/>
      <c r="C4" s="9"/>
      <c r="D4" s="13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6</v>
      </c>
      <c r="J4" s="2" t="s">
        <v>7</v>
      </c>
      <c r="K4" s="2" t="s">
        <v>14</v>
      </c>
      <c r="L4" s="2" t="s">
        <v>5</v>
      </c>
      <c r="M4" s="2" t="s">
        <v>20</v>
      </c>
    </row>
    <row r="5" spans="2:13" s="3" customFormat="1" x14ac:dyDescent="0.25">
      <c r="B5" s="4" t="s">
        <v>2</v>
      </c>
      <c r="C5" s="4"/>
      <c r="D5" s="4">
        <v>376</v>
      </c>
      <c r="E5" s="4">
        <v>783</v>
      </c>
      <c r="F5" s="4">
        <v>753</v>
      </c>
      <c r="G5" s="4">
        <v>622</v>
      </c>
      <c r="H5" s="4">
        <v>182</v>
      </c>
      <c r="I5" s="4">
        <v>217</v>
      </c>
      <c r="J5" s="4">
        <v>271</v>
      </c>
      <c r="K5" s="4">
        <v>184</v>
      </c>
      <c r="L5" s="4">
        <f>SUM(D5:K5)</f>
        <v>3388</v>
      </c>
      <c r="M5" s="6"/>
    </row>
    <row r="6" spans="2:13" s="3" customFormat="1" x14ac:dyDescent="0.25">
      <c r="B6" s="4" t="s">
        <v>3</v>
      </c>
      <c r="C6" s="4"/>
      <c r="D6" s="4">
        <v>195</v>
      </c>
      <c r="E6" s="4">
        <v>407</v>
      </c>
      <c r="F6" s="4">
        <v>425</v>
      </c>
      <c r="G6" s="4">
        <v>351</v>
      </c>
      <c r="H6" s="4">
        <v>118</v>
      </c>
      <c r="I6" s="4">
        <v>114</v>
      </c>
      <c r="J6" s="4">
        <v>145</v>
      </c>
      <c r="K6" s="4">
        <v>92</v>
      </c>
      <c r="L6" s="4">
        <f>SUM(D6:K6)</f>
        <v>1847</v>
      </c>
      <c r="M6" s="6"/>
    </row>
    <row r="7" spans="2:13" s="3" customFormat="1" x14ac:dyDescent="0.25">
      <c r="B7" s="24" t="s">
        <v>22</v>
      </c>
      <c r="C7" s="25"/>
      <c r="D7" s="17">
        <f>D5-D6</f>
        <v>181</v>
      </c>
      <c r="E7" s="17">
        <f t="shared" ref="E7:L7" si="0">E5-E6</f>
        <v>376</v>
      </c>
      <c r="F7" s="17">
        <f t="shared" si="0"/>
        <v>328</v>
      </c>
      <c r="G7" s="17">
        <f t="shared" si="0"/>
        <v>271</v>
      </c>
      <c r="H7" s="17">
        <f t="shared" si="0"/>
        <v>64</v>
      </c>
      <c r="I7" s="17">
        <f t="shared" si="0"/>
        <v>103</v>
      </c>
      <c r="J7" s="17">
        <f t="shared" si="0"/>
        <v>126</v>
      </c>
      <c r="K7" s="17">
        <f t="shared" si="0"/>
        <v>92</v>
      </c>
      <c r="L7" s="17">
        <f t="shared" si="0"/>
        <v>1541</v>
      </c>
      <c r="M7" s="6"/>
    </row>
    <row r="8" spans="2:13" s="3" customFormat="1" x14ac:dyDescent="0.25">
      <c r="B8" s="18" t="s">
        <v>23</v>
      </c>
      <c r="C8" s="19"/>
      <c r="D8" s="20">
        <f>(D7/D5)*100</f>
        <v>48.138297872340424</v>
      </c>
      <c r="E8" s="20">
        <f t="shared" ref="E8:L8" si="1">(E7/E5)*100</f>
        <v>48.020434227330774</v>
      </c>
      <c r="F8" s="20">
        <f t="shared" si="1"/>
        <v>43.559096945551126</v>
      </c>
      <c r="G8" s="20">
        <f t="shared" si="1"/>
        <v>43.569131832797424</v>
      </c>
      <c r="H8" s="20">
        <f t="shared" si="1"/>
        <v>35.164835164835168</v>
      </c>
      <c r="I8" s="20">
        <f t="shared" si="1"/>
        <v>47.465437788018434</v>
      </c>
      <c r="J8" s="20">
        <f t="shared" si="1"/>
        <v>46.494464944649444</v>
      </c>
      <c r="K8" s="20">
        <f t="shared" si="1"/>
        <v>50</v>
      </c>
      <c r="L8" s="20">
        <f t="shared" si="1"/>
        <v>45.484061393152302</v>
      </c>
      <c r="M8" s="6"/>
    </row>
    <row r="9" spans="2:13" s="3" customFormat="1" x14ac:dyDescent="0.25">
      <c r="B9" s="4" t="s">
        <v>8</v>
      </c>
      <c r="C9" s="4"/>
      <c r="D9" s="4">
        <v>4</v>
      </c>
      <c r="E9" s="4">
        <v>6</v>
      </c>
      <c r="F9" s="4">
        <v>6</v>
      </c>
      <c r="G9" s="4">
        <v>10</v>
      </c>
      <c r="H9" s="4">
        <v>3</v>
      </c>
      <c r="I9" s="4">
        <v>12</v>
      </c>
      <c r="J9" s="4">
        <v>4</v>
      </c>
      <c r="K9" s="4">
        <v>1</v>
      </c>
      <c r="L9" s="4">
        <f>SUM(D9:K9)</f>
        <v>46</v>
      </c>
      <c r="M9" s="6"/>
    </row>
    <row r="10" spans="2:13" s="3" customFormat="1" x14ac:dyDescent="0.25">
      <c r="B10" s="4" t="s">
        <v>36</v>
      </c>
      <c r="C10" s="4"/>
      <c r="D10" s="4">
        <v>9</v>
      </c>
      <c r="E10" s="4">
        <v>16</v>
      </c>
      <c r="F10" s="4">
        <v>14</v>
      </c>
      <c r="G10" s="4">
        <v>15</v>
      </c>
      <c r="H10" s="4">
        <v>9</v>
      </c>
      <c r="I10" s="4">
        <v>3</v>
      </c>
      <c r="J10" s="4">
        <v>9</v>
      </c>
      <c r="K10" s="4">
        <v>3</v>
      </c>
      <c r="L10" s="4">
        <f>SUM(D10:K10)</f>
        <v>78</v>
      </c>
      <c r="M10" s="6"/>
    </row>
    <row r="11" spans="2:13" s="3" customFormat="1" x14ac:dyDescent="0.25">
      <c r="B11" s="4" t="s">
        <v>4</v>
      </c>
      <c r="C11" s="4"/>
      <c r="D11" s="4">
        <f>D6-D9-D10</f>
        <v>182</v>
      </c>
      <c r="E11" s="4">
        <f t="shared" ref="E11:L11" si="2">E6-E9-E10</f>
        <v>385</v>
      </c>
      <c r="F11" s="4">
        <f t="shared" si="2"/>
        <v>405</v>
      </c>
      <c r="G11" s="4">
        <f t="shared" si="2"/>
        <v>326</v>
      </c>
      <c r="H11" s="4">
        <f t="shared" si="2"/>
        <v>106</v>
      </c>
      <c r="I11" s="4">
        <f t="shared" si="2"/>
        <v>99</v>
      </c>
      <c r="J11" s="4">
        <f t="shared" si="2"/>
        <v>132</v>
      </c>
      <c r="K11" s="4">
        <f t="shared" si="2"/>
        <v>88</v>
      </c>
      <c r="L11" s="4">
        <f t="shared" si="2"/>
        <v>1723</v>
      </c>
      <c r="M11" s="6"/>
    </row>
    <row r="12" spans="2:13" s="3" customFormat="1" x14ac:dyDescent="0.25">
      <c r="B12" s="4" t="s">
        <v>24</v>
      </c>
      <c r="C12" s="4"/>
      <c r="D12" s="8">
        <f>(D11/D5)*100</f>
        <v>48.404255319148938</v>
      </c>
      <c r="E12" s="8">
        <f t="shared" ref="E12:L12" si="3">(E11/E5)*100</f>
        <v>49.169859514687104</v>
      </c>
      <c r="F12" s="8">
        <f t="shared" si="3"/>
        <v>53.784860557768923</v>
      </c>
      <c r="G12" s="8">
        <f t="shared" si="3"/>
        <v>52.411575562700961</v>
      </c>
      <c r="H12" s="8">
        <f t="shared" si="3"/>
        <v>58.241758241758248</v>
      </c>
      <c r="I12" s="8">
        <f t="shared" si="3"/>
        <v>45.622119815668206</v>
      </c>
      <c r="J12" s="8">
        <f t="shared" si="3"/>
        <v>48.708487084870846</v>
      </c>
      <c r="K12" s="8">
        <f t="shared" si="3"/>
        <v>47.826086956521742</v>
      </c>
      <c r="L12" s="8">
        <f t="shared" si="3"/>
        <v>50.855962219598581</v>
      </c>
      <c r="M12" s="6"/>
    </row>
    <row r="13" spans="2:13" x14ac:dyDescent="0.25">
      <c r="B13" s="4" t="s">
        <v>26</v>
      </c>
      <c r="C13" s="10" t="s">
        <v>55</v>
      </c>
      <c r="D13" s="1">
        <v>15</v>
      </c>
      <c r="E13" s="1">
        <v>29</v>
      </c>
      <c r="F13" s="1">
        <v>28</v>
      </c>
      <c r="G13" s="1">
        <v>31</v>
      </c>
      <c r="H13" s="1">
        <v>3</v>
      </c>
      <c r="I13" s="1">
        <v>0</v>
      </c>
      <c r="J13" s="1">
        <v>16</v>
      </c>
      <c r="K13" s="1">
        <v>8</v>
      </c>
      <c r="L13" s="1">
        <f>SUM(D13:K13)</f>
        <v>130</v>
      </c>
      <c r="M13" s="8">
        <f>(L13/L11)*100</f>
        <v>7.5449796865931518</v>
      </c>
    </row>
    <row r="14" spans="2:13" x14ac:dyDescent="0.25">
      <c r="B14" s="4" t="s">
        <v>25</v>
      </c>
      <c r="C14" s="10" t="s">
        <v>56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ref="L14:L23" si="4">SUM(D14:K14)</f>
        <v>0</v>
      </c>
      <c r="M14" s="8">
        <f>(L14/L11)*100</f>
        <v>0</v>
      </c>
    </row>
    <row r="15" spans="2:13" x14ac:dyDescent="0.25">
      <c r="B15" s="4" t="s">
        <v>27</v>
      </c>
      <c r="C15" s="10" t="s">
        <v>57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 t="shared" si="4"/>
        <v>0</v>
      </c>
      <c r="M15" s="8">
        <f>(L15/L11)*100</f>
        <v>0</v>
      </c>
    </row>
    <row r="16" spans="2:13" x14ac:dyDescent="0.25">
      <c r="B16" s="4" t="s">
        <v>28</v>
      </c>
      <c r="C16" s="10" t="s">
        <v>58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4"/>
        <v>0</v>
      </c>
      <c r="M16" s="8">
        <f>(L16/L11)*100</f>
        <v>0</v>
      </c>
    </row>
    <row r="17" spans="2:13" x14ac:dyDescent="0.25">
      <c r="B17" s="4" t="s">
        <v>29</v>
      </c>
      <c r="C17" s="10" t="s">
        <v>59</v>
      </c>
      <c r="D17" s="1">
        <v>49</v>
      </c>
      <c r="E17" s="1">
        <v>86</v>
      </c>
      <c r="F17" s="1">
        <v>94</v>
      </c>
      <c r="G17" s="1">
        <v>86</v>
      </c>
      <c r="H17" s="1">
        <v>25</v>
      </c>
      <c r="I17" s="1">
        <v>25</v>
      </c>
      <c r="J17" s="1">
        <v>25</v>
      </c>
      <c r="K17" s="1">
        <v>20</v>
      </c>
      <c r="L17" s="1">
        <f t="shared" si="4"/>
        <v>410</v>
      </c>
      <c r="M17" s="8">
        <f>(L17/L11)*100</f>
        <v>23.795705165409171</v>
      </c>
    </row>
    <row r="18" spans="2:13" x14ac:dyDescent="0.25">
      <c r="B18" s="4" t="s">
        <v>16</v>
      </c>
      <c r="C18" s="10" t="s">
        <v>60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f t="shared" si="4"/>
        <v>0</v>
      </c>
      <c r="M18" s="8">
        <f>(L18/L11)*100</f>
        <v>0</v>
      </c>
    </row>
    <row r="19" spans="2:13" x14ac:dyDescent="0.25">
      <c r="B19" s="4" t="s">
        <v>18</v>
      </c>
      <c r="C19" s="10" t="s">
        <v>61</v>
      </c>
      <c r="D19" s="1">
        <v>0</v>
      </c>
      <c r="E19" s="1">
        <v>2</v>
      </c>
      <c r="F19" s="1">
        <v>2</v>
      </c>
      <c r="G19" s="1">
        <v>4</v>
      </c>
      <c r="H19" s="1">
        <v>0</v>
      </c>
      <c r="I19" s="1">
        <v>0</v>
      </c>
      <c r="J19" s="1">
        <v>0</v>
      </c>
      <c r="K19" s="1">
        <v>0</v>
      </c>
      <c r="L19" s="1">
        <f t="shared" si="4"/>
        <v>8</v>
      </c>
      <c r="M19" s="8">
        <f>(L19/L11)*100</f>
        <v>0.46430644225188622</v>
      </c>
    </row>
    <row r="20" spans="2:13" x14ac:dyDescent="0.25">
      <c r="B20" s="4" t="s">
        <v>30</v>
      </c>
      <c r="C20" s="10" t="s">
        <v>62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f t="shared" si="4"/>
        <v>0</v>
      </c>
      <c r="M20" s="8">
        <f>(L20/L11)*100</f>
        <v>0</v>
      </c>
    </row>
    <row r="21" spans="2:13" x14ac:dyDescent="0.25">
      <c r="B21" s="4" t="s">
        <v>17</v>
      </c>
      <c r="C21" s="10" t="s">
        <v>63</v>
      </c>
      <c r="D21" s="1">
        <v>2</v>
      </c>
      <c r="E21" s="1">
        <v>6</v>
      </c>
      <c r="F21" s="1">
        <v>3</v>
      </c>
      <c r="G21" s="1">
        <v>4</v>
      </c>
      <c r="H21" s="1">
        <v>3</v>
      </c>
      <c r="I21" s="1">
        <v>3</v>
      </c>
      <c r="J21" s="1">
        <v>1</v>
      </c>
      <c r="K21" s="1">
        <v>1</v>
      </c>
      <c r="L21" s="1">
        <f t="shared" si="4"/>
        <v>23</v>
      </c>
      <c r="M21" s="8">
        <f>(L21/L11)*100</f>
        <v>1.3348810214741729</v>
      </c>
    </row>
    <row r="22" spans="2:13" x14ac:dyDescent="0.25">
      <c r="B22" s="4" t="s">
        <v>19</v>
      </c>
      <c r="C22" s="10" t="s">
        <v>89</v>
      </c>
      <c r="D22" s="1">
        <v>0</v>
      </c>
      <c r="E22" s="1">
        <v>0</v>
      </c>
      <c r="F22" s="1">
        <v>0</v>
      </c>
      <c r="G22" s="1">
        <v>7</v>
      </c>
      <c r="H22" s="1">
        <v>0</v>
      </c>
      <c r="I22" s="1">
        <v>0</v>
      </c>
      <c r="J22" s="1">
        <v>0</v>
      </c>
      <c r="K22" s="1">
        <v>0</v>
      </c>
      <c r="L22" s="1">
        <f t="shared" si="4"/>
        <v>7</v>
      </c>
      <c r="M22" s="8">
        <f>(L22/L11)*100</f>
        <v>0.40626813697040048</v>
      </c>
    </row>
    <row r="23" spans="2:13" x14ac:dyDescent="0.25">
      <c r="B23" s="4" t="s">
        <v>31</v>
      </c>
      <c r="C23" s="10" t="s">
        <v>86</v>
      </c>
      <c r="D23" s="1">
        <v>5</v>
      </c>
      <c r="E23" s="1">
        <v>9</v>
      </c>
      <c r="F23" s="1">
        <v>6</v>
      </c>
      <c r="G23" s="1">
        <v>28</v>
      </c>
      <c r="H23" s="1">
        <v>2</v>
      </c>
      <c r="I23" s="1">
        <v>3</v>
      </c>
      <c r="J23" s="1">
        <v>1</v>
      </c>
      <c r="K23" s="1">
        <v>1</v>
      </c>
      <c r="L23" s="1">
        <f t="shared" si="4"/>
        <v>55</v>
      </c>
      <c r="M23" s="8">
        <f>(L23/L11)*100</f>
        <v>3.1921067904817177</v>
      </c>
    </row>
    <row r="24" spans="2:13" x14ac:dyDescent="0.25">
      <c r="B24" s="4" t="s">
        <v>32</v>
      </c>
      <c r="C24" s="21" t="s">
        <v>64</v>
      </c>
      <c r="D24" s="1">
        <v>14</v>
      </c>
      <c r="E24" s="1">
        <v>40</v>
      </c>
      <c r="F24" s="1">
        <v>34</v>
      </c>
      <c r="G24" s="1">
        <v>0</v>
      </c>
      <c r="H24" s="1">
        <v>13</v>
      </c>
      <c r="I24" s="1">
        <v>12</v>
      </c>
      <c r="J24" s="1">
        <v>9</v>
      </c>
      <c r="K24" s="1">
        <v>6</v>
      </c>
      <c r="L24" s="1">
        <f t="shared" ref="L24:L46" si="5">SUM(D24:K24)</f>
        <v>128</v>
      </c>
      <c r="M24" s="8">
        <f>(L24/L11)*100</f>
        <v>7.4289030760301795</v>
      </c>
    </row>
    <row r="25" spans="2:13" x14ac:dyDescent="0.25">
      <c r="B25" s="4" t="s">
        <v>33</v>
      </c>
      <c r="C25" s="10" t="s">
        <v>65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f t="shared" si="5"/>
        <v>0</v>
      </c>
      <c r="M25" s="8">
        <f>(L25/L11)*100</f>
        <v>0</v>
      </c>
    </row>
    <row r="26" spans="2:13" x14ac:dyDescent="0.25">
      <c r="B26" s="4" t="s">
        <v>34</v>
      </c>
      <c r="C26" s="10" t="s">
        <v>66</v>
      </c>
      <c r="D26" s="1">
        <v>0</v>
      </c>
      <c r="E26" s="1">
        <v>0</v>
      </c>
      <c r="F26" s="1">
        <v>0</v>
      </c>
      <c r="G26" s="1">
        <v>14</v>
      </c>
      <c r="H26" s="1">
        <v>0</v>
      </c>
      <c r="I26" s="1">
        <v>0</v>
      </c>
      <c r="J26" s="1">
        <v>0</v>
      </c>
      <c r="K26" s="1">
        <v>0</v>
      </c>
      <c r="L26" s="1">
        <f t="shared" si="5"/>
        <v>14</v>
      </c>
      <c r="M26" s="8">
        <f>(L26/L11)*100</f>
        <v>0.81253627394080097</v>
      </c>
    </row>
    <row r="27" spans="2:13" x14ac:dyDescent="0.25">
      <c r="B27" s="4" t="s">
        <v>35</v>
      </c>
      <c r="C27" s="10" t="s">
        <v>67</v>
      </c>
      <c r="D27" s="1">
        <v>4</v>
      </c>
      <c r="E27" s="1">
        <v>11</v>
      </c>
      <c r="F27" s="1">
        <v>13</v>
      </c>
      <c r="G27" s="1">
        <v>0</v>
      </c>
      <c r="H27" s="1">
        <v>4</v>
      </c>
      <c r="I27" s="1">
        <v>3</v>
      </c>
      <c r="J27" s="1">
        <v>7</v>
      </c>
      <c r="K27" s="1">
        <v>8</v>
      </c>
      <c r="L27" s="1">
        <f t="shared" si="5"/>
        <v>50</v>
      </c>
      <c r="M27" s="8">
        <f>(L27/L11)*100</f>
        <v>2.9019152640742889</v>
      </c>
    </row>
    <row r="28" spans="2:13" x14ac:dyDescent="0.25">
      <c r="B28" s="4" t="s">
        <v>37</v>
      </c>
      <c r="C28" s="10" t="s">
        <v>68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f t="shared" si="5"/>
        <v>0</v>
      </c>
      <c r="M28" s="8">
        <f>(L28/L11)*100</f>
        <v>0</v>
      </c>
    </row>
    <row r="29" spans="2:13" x14ac:dyDescent="0.25">
      <c r="B29" s="4" t="s">
        <v>38</v>
      </c>
      <c r="C29" s="10" t="s">
        <v>69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f t="shared" si="5"/>
        <v>0</v>
      </c>
      <c r="M29" s="8">
        <f>(L29/L11)*100</f>
        <v>0</v>
      </c>
    </row>
    <row r="30" spans="2:13" x14ac:dyDescent="0.25">
      <c r="B30" s="4" t="s">
        <v>39</v>
      </c>
      <c r="C30" s="10" t="s">
        <v>70</v>
      </c>
      <c r="D30" s="1">
        <v>2</v>
      </c>
      <c r="E30" s="1">
        <v>2</v>
      </c>
      <c r="F30" s="1">
        <v>2</v>
      </c>
      <c r="G30" s="1">
        <v>5</v>
      </c>
      <c r="H30" s="1">
        <v>0</v>
      </c>
      <c r="I30" s="1">
        <v>1</v>
      </c>
      <c r="J30" s="1">
        <v>0</v>
      </c>
      <c r="K30" s="1">
        <v>1</v>
      </c>
      <c r="L30" s="1">
        <f t="shared" si="5"/>
        <v>13</v>
      </c>
      <c r="M30" s="8">
        <f>(L30/L11)*100</f>
        <v>0.75449796865931518</v>
      </c>
    </row>
    <row r="31" spans="2:13" x14ac:dyDescent="0.25">
      <c r="B31" s="4" t="s">
        <v>40</v>
      </c>
      <c r="C31" s="10" t="s">
        <v>87</v>
      </c>
      <c r="D31" s="1">
        <v>2</v>
      </c>
      <c r="E31" s="1">
        <v>17</v>
      </c>
      <c r="F31" s="1">
        <v>11</v>
      </c>
      <c r="G31" s="1">
        <v>7</v>
      </c>
      <c r="H31" s="1">
        <v>0</v>
      </c>
      <c r="I31" s="1">
        <v>3</v>
      </c>
      <c r="J31" s="1">
        <v>3</v>
      </c>
      <c r="K31" s="1">
        <v>1</v>
      </c>
      <c r="L31" s="1">
        <f t="shared" si="5"/>
        <v>44</v>
      </c>
      <c r="M31" s="8">
        <f>(L31/L11)*100</f>
        <v>2.5536854323853744</v>
      </c>
    </row>
    <row r="32" spans="2:13" x14ac:dyDescent="0.25">
      <c r="B32" s="4" t="s">
        <v>41</v>
      </c>
      <c r="C32" s="10" t="s">
        <v>71</v>
      </c>
      <c r="D32" s="1">
        <v>4</v>
      </c>
      <c r="E32" s="1">
        <v>3</v>
      </c>
      <c r="F32" s="1">
        <v>6</v>
      </c>
      <c r="G32" s="1">
        <v>1</v>
      </c>
      <c r="H32" s="1">
        <v>0</v>
      </c>
      <c r="I32" s="1">
        <v>4</v>
      </c>
      <c r="J32" s="1">
        <v>2</v>
      </c>
      <c r="K32" s="1">
        <v>1</v>
      </c>
      <c r="L32" s="1">
        <f t="shared" si="5"/>
        <v>21</v>
      </c>
      <c r="M32" s="8">
        <f>(L32/L11)*100</f>
        <v>1.2188044109112013</v>
      </c>
    </row>
    <row r="33" spans="2:13" x14ac:dyDescent="0.25">
      <c r="B33" s="4" t="s">
        <v>42</v>
      </c>
      <c r="C33" s="10" t="s">
        <v>72</v>
      </c>
      <c r="D33" s="1">
        <v>10</v>
      </c>
      <c r="E33" s="1">
        <v>13</v>
      </c>
      <c r="F33" s="1">
        <v>15</v>
      </c>
      <c r="G33" s="1">
        <v>12</v>
      </c>
      <c r="H33" s="1">
        <v>3</v>
      </c>
      <c r="I33" s="1">
        <v>5</v>
      </c>
      <c r="J33" s="1">
        <v>5</v>
      </c>
      <c r="K33" s="1">
        <v>0</v>
      </c>
      <c r="L33" s="1">
        <f t="shared" si="5"/>
        <v>63</v>
      </c>
      <c r="M33" s="8">
        <f>(L33/L11)*100</f>
        <v>3.6564132327336041</v>
      </c>
    </row>
    <row r="34" spans="2:13" x14ac:dyDescent="0.25">
      <c r="B34" s="4" t="s">
        <v>43</v>
      </c>
      <c r="C34" s="10" t="s">
        <v>73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f t="shared" si="5"/>
        <v>0</v>
      </c>
      <c r="M34" s="8">
        <f>(L34/L11)*100</f>
        <v>0</v>
      </c>
    </row>
    <row r="35" spans="2:13" x14ac:dyDescent="0.25">
      <c r="B35" s="4" t="s">
        <v>44</v>
      </c>
      <c r="C35" s="10" t="s">
        <v>88</v>
      </c>
      <c r="D35" s="1">
        <v>31</v>
      </c>
      <c r="E35" s="1">
        <v>72</v>
      </c>
      <c r="F35" s="1">
        <v>84</v>
      </c>
      <c r="G35" s="1">
        <v>58</v>
      </c>
      <c r="H35" s="1">
        <v>17</v>
      </c>
      <c r="I35" s="1">
        <v>15</v>
      </c>
      <c r="J35" s="1">
        <v>35</v>
      </c>
      <c r="K35" s="1">
        <v>25</v>
      </c>
      <c r="L35" s="1">
        <f t="shared" si="5"/>
        <v>337</v>
      </c>
      <c r="M35" s="8">
        <f>(L35/L11)*100</f>
        <v>19.558908879860709</v>
      </c>
    </row>
    <row r="36" spans="2:13" x14ac:dyDescent="0.25">
      <c r="B36" s="4" t="s">
        <v>45</v>
      </c>
      <c r="C36" s="10" t="s">
        <v>74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f t="shared" si="5"/>
        <v>0</v>
      </c>
      <c r="M36" s="8">
        <f>(L36/L11)*100</f>
        <v>0</v>
      </c>
    </row>
    <row r="37" spans="2:13" x14ac:dyDescent="0.25">
      <c r="B37" s="4" t="s">
        <v>46</v>
      </c>
      <c r="C37" s="10" t="s">
        <v>75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f t="shared" si="5"/>
        <v>0</v>
      </c>
      <c r="M37" s="8">
        <f>(L37/L11)*100</f>
        <v>0</v>
      </c>
    </row>
    <row r="38" spans="2:13" x14ac:dyDescent="0.25">
      <c r="B38" s="4" t="s">
        <v>47</v>
      </c>
      <c r="C38" s="10" t="s">
        <v>76</v>
      </c>
      <c r="D38" s="1">
        <v>0</v>
      </c>
      <c r="E38" s="1">
        <v>0</v>
      </c>
      <c r="F38" s="1">
        <v>0</v>
      </c>
      <c r="G38" s="1">
        <v>1</v>
      </c>
      <c r="H38" s="1">
        <v>0</v>
      </c>
      <c r="I38" s="1">
        <v>0</v>
      </c>
      <c r="J38" s="1">
        <v>0</v>
      </c>
      <c r="K38" s="1">
        <v>0</v>
      </c>
      <c r="L38" s="1">
        <f t="shared" si="5"/>
        <v>1</v>
      </c>
      <c r="M38" s="8">
        <f>(L38/L11)*100</f>
        <v>5.8038305281485777E-2</v>
      </c>
    </row>
    <row r="39" spans="2:13" x14ac:dyDescent="0.25">
      <c r="B39" s="4" t="s">
        <v>48</v>
      </c>
      <c r="C39" s="10" t="s">
        <v>77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f t="shared" si="5"/>
        <v>0</v>
      </c>
      <c r="M39" s="8">
        <f>(L39/L11)*100</f>
        <v>0</v>
      </c>
    </row>
    <row r="40" spans="2:13" x14ac:dyDescent="0.25">
      <c r="B40" s="4" t="s">
        <v>49</v>
      </c>
      <c r="C40" s="10" t="s">
        <v>78</v>
      </c>
      <c r="D40" s="1">
        <v>0</v>
      </c>
      <c r="E40" s="1">
        <v>2</v>
      </c>
      <c r="F40" s="1">
        <v>2</v>
      </c>
      <c r="G40" s="1">
        <v>1</v>
      </c>
      <c r="H40" s="1">
        <v>2</v>
      </c>
      <c r="I40" s="1">
        <v>1</v>
      </c>
      <c r="J40" s="1">
        <v>0</v>
      </c>
      <c r="K40" s="1">
        <v>0</v>
      </c>
      <c r="L40" s="1">
        <f t="shared" si="5"/>
        <v>8</v>
      </c>
      <c r="M40" s="8">
        <f>(L40/L11)*100</f>
        <v>0.46430644225188622</v>
      </c>
    </row>
    <row r="41" spans="2:13" x14ac:dyDescent="0.25">
      <c r="B41" s="4" t="s">
        <v>50</v>
      </c>
      <c r="C41" s="10" t="s">
        <v>79</v>
      </c>
      <c r="D41" s="1">
        <v>17</v>
      </c>
      <c r="E41" s="1">
        <v>39</v>
      </c>
      <c r="F41" s="1">
        <v>37</v>
      </c>
      <c r="G41" s="1">
        <v>23</v>
      </c>
      <c r="H41" s="1">
        <v>20</v>
      </c>
      <c r="I41" s="1">
        <v>11</v>
      </c>
      <c r="J41" s="1">
        <v>12</v>
      </c>
      <c r="K41" s="1">
        <v>4</v>
      </c>
      <c r="L41" s="1">
        <f t="shared" si="5"/>
        <v>163</v>
      </c>
      <c r="M41" s="8">
        <f>(L41/L11)*100</f>
        <v>9.4602437608821823</v>
      </c>
    </row>
    <row r="42" spans="2:13" x14ac:dyDescent="0.25">
      <c r="B42" s="4" t="s">
        <v>51</v>
      </c>
      <c r="C42" s="10" t="s">
        <v>80</v>
      </c>
      <c r="D42" s="1">
        <v>19</v>
      </c>
      <c r="E42" s="1">
        <v>48</v>
      </c>
      <c r="F42" s="1">
        <v>56</v>
      </c>
      <c r="G42" s="1">
        <v>37</v>
      </c>
      <c r="H42" s="1">
        <v>12</v>
      </c>
      <c r="I42" s="1">
        <v>11</v>
      </c>
      <c r="J42" s="1">
        <v>15</v>
      </c>
      <c r="K42" s="1">
        <v>9</v>
      </c>
      <c r="L42" s="1">
        <f t="shared" si="5"/>
        <v>207</v>
      </c>
      <c r="M42" s="8">
        <f>(L42/L11)*100</f>
        <v>12.013929193267558</v>
      </c>
    </row>
    <row r="43" spans="2:13" x14ac:dyDescent="0.25">
      <c r="B43" s="4" t="s">
        <v>52</v>
      </c>
      <c r="C43" s="10" t="s">
        <v>81</v>
      </c>
      <c r="D43" s="1">
        <v>7</v>
      </c>
      <c r="E43" s="1">
        <v>6</v>
      </c>
      <c r="F43" s="1">
        <v>11</v>
      </c>
      <c r="G43" s="1">
        <v>7</v>
      </c>
      <c r="H43" s="1">
        <v>2</v>
      </c>
      <c r="I43" s="1">
        <v>2</v>
      </c>
      <c r="J43" s="1">
        <v>1</v>
      </c>
      <c r="K43" s="1">
        <v>3</v>
      </c>
      <c r="L43" s="1">
        <f t="shared" si="5"/>
        <v>39</v>
      </c>
      <c r="M43" s="8">
        <f>(L43/L11)*100</f>
        <v>2.2634939059779455</v>
      </c>
    </row>
    <row r="44" spans="2:13" x14ac:dyDescent="0.25">
      <c r="B44" s="4" t="s">
        <v>53</v>
      </c>
      <c r="C44" s="10" t="s">
        <v>82</v>
      </c>
      <c r="D44" s="1">
        <v>1</v>
      </c>
      <c r="E44" s="1">
        <v>0</v>
      </c>
      <c r="F44" s="1">
        <v>1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f t="shared" si="5"/>
        <v>2</v>
      </c>
      <c r="M44" s="8">
        <f>(L44/L11)*100</f>
        <v>0.11607661056297155</v>
      </c>
    </row>
    <row r="45" spans="2:13" x14ac:dyDescent="0.25">
      <c r="B45" s="4" t="s">
        <v>54</v>
      </c>
      <c r="C45" s="10" t="s">
        <v>83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f t="shared" si="5"/>
        <v>0</v>
      </c>
      <c r="M45" s="8">
        <f>(L45/L11)*100</f>
        <v>0</v>
      </c>
    </row>
    <row r="46" spans="2:13" ht="15.75" customHeight="1" x14ac:dyDescent="0.25">
      <c r="B46" s="4" t="s">
        <v>84</v>
      </c>
      <c r="C46" s="22" t="s">
        <v>85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f t="shared" si="5"/>
        <v>0</v>
      </c>
      <c r="M46" s="8">
        <f>(L46/L11)*100</f>
        <v>0</v>
      </c>
    </row>
    <row r="47" spans="2:13" s="3" customFormat="1" x14ac:dyDescent="0.25">
      <c r="B47" s="4" t="s">
        <v>15</v>
      </c>
      <c r="C47" s="7"/>
      <c r="D47" s="4">
        <f>SUM(D13:D46)</f>
        <v>182</v>
      </c>
      <c r="E47" s="4">
        <f t="shared" ref="E47:L47" si="6">SUM(E13:E46)</f>
        <v>385</v>
      </c>
      <c r="F47" s="4">
        <f t="shared" si="6"/>
        <v>405</v>
      </c>
      <c r="G47" s="4">
        <f t="shared" si="6"/>
        <v>326</v>
      </c>
      <c r="H47" s="4">
        <f t="shared" si="6"/>
        <v>106</v>
      </c>
      <c r="I47" s="4">
        <f t="shared" si="6"/>
        <v>99</v>
      </c>
      <c r="J47" s="4">
        <f t="shared" si="6"/>
        <v>132</v>
      </c>
      <c r="K47" s="4">
        <f t="shared" si="6"/>
        <v>88</v>
      </c>
      <c r="L47" s="4">
        <f t="shared" si="6"/>
        <v>1723</v>
      </c>
      <c r="M47" s="14"/>
    </row>
    <row r="48" spans="2:13" s="16" customFormat="1" x14ac:dyDescent="0.25">
      <c r="B48" s="15"/>
      <c r="M48" s="15"/>
    </row>
  </sheetData>
  <mergeCells count="3">
    <mergeCell ref="B1:M1"/>
    <mergeCell ref="B2:M2"/>
    <mergeCell ref="B7:C7"/>
  </mergeCells>
  <pageMargins left="0.25" right="0.25" top="0.75" bottom="0.75" header="0.3" footer="0.3"/>
  <pageSetup paperSize="8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26,05,19</vt:lpstr>
      <vt:lpstr>Feuil2</vt:lpstr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2019-05-26T18:58:29Z</dcterms:modified>
</cp:coreProperties>
</file>